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375" activeTab="0"/>
  </bookViews>
  <sheets>
    <sheet name="采购要求及招标控制价" sheetId="1" r:id="rId1"/>
  </sheets>
  <definedNames>
    <definedName name="_xlnm.Print_Area" localSheetId="0">'采购要求及招标控制价'!$A$1:$G$23</definedName>
  </definedNames>
  <calcPr calcId="191029"/>
  <extLst/>
</workbook>
</file>

<file path=xl/sharedStrings.xml><?xml version="1.0" encoding="utf-8"?>
<sst xmlns="http://schemas.openxmlformats.org/spreadsheetml/2006/main" count="63" uniqueCount="54">
  <si>
    <t>永州城发集团智慧停车场第二批监控设备                                采购和建设项目采购要求及招标控制价</t>
  </si>
  <si>
    <t>序号</t>
  </si>
  <si>
    <t>设备名称</t>
  </si>
  <si>
    <t>参数和功能</t>
  </si>
  <si>
    <t>数量</t>
  </si>
  <si>
    <t>单位</t>
  </si>
  <si>
    <t>综合单价（元）</t>
  </si>
  <si>
    <t>总价上限（元）</t>
  </si>
  <si>
    <t>枪型网络摄像机</t>
  </si>
  <si>
    <t>知名国产品牌，传感器类型：不低于1/3英寸CMOS；★像素：不低于400万；分辨率不低于：2500×1400；最低照度：0.002Lux（彩色模式）、0.0002Lux（黑白模式）、0Lux（补光灯开启）；内置高效红外灯及暖光灯，补光距离不低于：80m（红外）、30m（暖光）；镜头类型：定焦；镜头焦距：2.8-8mm可选；视频压缩标准：支持H.265，H.264；MJPEG（辅码流支持）；智能编码：支持H.264，H.265；宽动态：不低于120dB；接入标准：支持GB/T28181；内置MIC，内置扬声器，具备对讲功能；最大Micro SD卡：128 GB；防护等级≥IP66</t>
  </si>
  <si>
    <t>个</t>
  </si>
  <si>
    <t>安装支架</t>
  </si>
  <si>
    <t>定制，安装方式壁装/立杆安装可选</t>
  </si>
  <si>
    <t>根</t>
  </si>
  <si>
    <t>电源适配器</t>
  </si>
  <si>
    <t>DC12V2A电源适配器</t>
  </si>
  <si>
    <t>借杆借墙横臂</t>
  </si>
  <si>
    <t>定制，壁厚≧2mm，杆长1.2m-1.5m,杆端不低于2个监控底座，带不锈钢抱箍，包括横臂安装，脚手架租赁、运输、拆卸，升降车台班，杆内放线</t>
  </si>
  <si>
    <t>套</t>
  </si>
  <si>
    <t>基础杆件</t>
  </si>
  <si>
    <t>安装高度4米，全钢立杆、镀锌热喷塑、横臂约1500mm、厚度≥2.5mm，立杆整体平滑无毛刺，定制抱杆箱固定位（含引线管），带避雷针，含施工所需各项安全文明措施，保障安装位置科学合理，保证监控视界完整、完好。按招标人需要，据实安装、结算</t>
  </si>
  <si>
    <t>抱杆防水监控网络弱电设备箱</t>
  </si>
  <si>
    <t>机箱应具有防水、防酸、防尘、防盗、防拆装置，防护等级满足IP55防护等级；箱体外尺寸：≥300mm*400mm*180mm，优质冷轧碳钢板、喷室外专用防腐氟碳漆，主体材质厚度≥1mm，抱箍及连接件厚度≥1.5mm；含空气开关等各项配套、材料。按招标人需要，据实安装、结算</t>
  </si>
  <si>
    <t>设备系统安装</t>
  </si>
  <si>
    <t>包括但不限于破路、开槽/路面墙面恢复、设备安装、网络/电源布线敷设等。按招标人需要，据实安装、结算</t>
  </si>
  <si>
    <t>电缆线</t>
  </si>
  <si>
    <t>国标，室外RVV2*≥2.5，铜芯电缆线，本项工程量按150米每场*15场暂估，按实结算。含场内外电力接入施工：开槽、破路、线路敷设、安全文明施工、混凝土回填、路面墙面恢复和业务协调等各项有关工作、材料，工程量同上（暂估）</t>
  </si>
  <si>
    <t>米</t>
  </si>
  <si>
    <t>光纤</t>
  </si>
  <si>
    <t>包括但不限于：6芯线材，尾纤，熔纤，尾纤，熔纤盘，光纤收发器和安装、调试等各项工作和费用。工程量暂估，按实结算</t>
  </si>
  <si>
    <t>网线</t>
  </si>
  <si>
    <t>国标305米/箱，≥超五类室外阻水阻燃网线，8芯，≥0.5mm无氧铜，双层护套，工程量暂按150米每场预计，最终按实结算</t>
  </si>
  <si>
    <t>卷</t>
  </si>
  <si>
    <t>PVC管</t>
  </si>
  <si>
    <t>规格：≥PVC2.0，3.8米/根；/规范埋地、敷设，工程量按按实结算</t>
  </si>
  <si>
    <t>交换机</t>
  </si>
  <si>
    <t>千兆，5个数据端口交换机。（每个停车场暂估2个，最终按实际情况确定，并结算）</t>
  </si>
  <si>
    <t>台</t>
  </si>
  <si>
    <t>辅材、安装、调试、培训</t>
  </si>
  <si>
    <t>包含设备系统安装、综合布线、软件调试、培训，包括但不限于扎带、胶布、转接头、水晶头、光纤熔纤、波纹管，以及提供给招标方一批次人员接受厂家培训合格等</t>
  </si>
  <si>
    <t>网络视频存储服务器（不含硬盘)</t>
  </si>
  <si>
    <t>设备参数
1、标配主备双控制盒，硬件冗余备份，自动故障切换，无录像丢失；
2、每个控制盒标配1颗高性能多核CPU、≥16G内存、≥1个千兆管理电口、4个千兆数据电口，可选配扩展支持电口或光口；
3、支持双活模式，备控制盒协助主板进行码流转发业务；
4、最大支持512路（1024 Mbps）前端接入、存储、转发，32路（64 Mbps）网络回放；
5、接入支持ONVIF、GB28181、主动注册等协议接入，保障了对不同厂家前端设备的兼容性；
6、存储RAID支持JBOD、RAID 0/1/5/6/10/50/60、SRAID ，支持全局热备和局部热备；
7、支持视频流直存，减少流媒体服务器的成本；
8、支持通用存储协议：ISCSI/SAMBA/NFS/FTP；
9、针对关键重要的视频，提供对实时流和历史视频进行加锁，确保不被循环覆盖；
10、支持图片直存，可配合智能前端设备使用，支持人脸检测、人脸识别、视频结构化、人群分布图、打电话报警、吸烟报警 、通用行为分析、机动车检索、非机动车检索；
11、支持硬盘检测，硬盘健康监测、SSD寿命告警；
12、双控形态可以支持SATA、SAS硬盘。
硬盘参数
单盘容量：16TB；
硬盘接口：SATA；
转速：7200RPM；
缓存：256MB</t>
  </si>
  <si>
    <t>视频通道路数授权</t>
  </si>
  <si>
    <t>1、视频子系统最大支持10万路视频通道接入；
2、视频级联管理支持管理5个上级、99个下级；
3、实时视频最大支持64画面分割，录像回放支持36路画面；
4、最大电视墙上墙路数200路；
5、最大同时录像下载任务个数5个；</t>
  </si>
  <si>
    <t>路</t>
  </si>
  <si>
    <t>16TB硬盘</t>
  </si>
  <si>
    <t xml:space="preserve">16TB 256MB 7200RPM 企业级硬盘SATA接口 </t>
  </si>
  <si>
    <t>块</t>
  </si>
  <si>
    <t>安装及调试
服务</t>
  </si>
  <si>
    <t>包括设备系统安装、综合布线、软件调试、培训（同13重复）</t>
  </si>
  <si>
    <t>小  计</t>
  </si>
  <si>
    <t>（暂列金）不可预见费10%</t>
  </si>
  <si>
    <t>合  计</t>
  </si>
  <si>
    <t>注：本项目为交钥匙工程。综合单价为含税大包干的全费用价格。即中标人负责将符合招标与合同要求的监控系统与设备完成设计、建设、链接入和安装调试好后，交付招标人正常运营使用；保证交付给招标人的监控设备与系统顺畅运行、使用与存储（含延时），负责链接入中心城区泊车大数据平台并接入招标人首批监控系统（费用均已含在本项目内）。
    若本项目所需相关设备超出上述清单，均视同已包含，由中标人负责建设、安装好，招标人不再额外付费。本项目费用包含但不限于设备与系统购置费、安装调试费、施工费、安全文明费、辅材费，场内外150米以内的强弱电接入费、人工费、人身和财产保险费等全部各项税费。本项目按招标人需要分批实施，最终按招标人需要的实际建成数审核计量、结算（不超过中标金额的前提下）。投标总报价及各分项报价均不能超过招标人发布的控制价，否则视为废标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</si>
</sst>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宋体"/>
      <family val="2"/>
    </font>
    <font>
      <b/>
      <sz val="10"/>
      <color rgb="FF000000"/>
      <name val="宋体"/>
      <family val="2"/>
    </font>
    <font>
      <sz val="10"/>
      <color rgb="FF000000"/>
      <name val="宋体"/>
      <family val="2"/>
    </font>
    <font>
      <sz val="10"/>
      <color indexed="8"/>
      <name val="宋体"/>
      <family val="2"/>
    </font>
    <font>
      <sz val="10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2" applyNumberFormat="0" applyFill="0" applyProtection="0">
      <alignment/>
    </xf>
    <xf numFmtId="0" fontId="14" fillId="0" borderId="2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0" applyNumberFormat="0" applyFill="0" applyBorder="0" applyProtection="0">
      <alignment/>
    </xf>
    <xf numFmtId="0" fontId="16" fillId="3" borderId="4" applyNumberFormat="0" applyProtection="0">
      <alignment/>
    </xf>
    <xf numFmtId="0" fontId="17" fillId="4" borderId="5" applyNumberFormat="0" applyProtection="0">
      <alignment/>
    </xf>
    <xf numFmtId="0" fontId="18" fillId="4" borderId="4" applyNumberFormat="0" applyProtection="0">
      <alignment/>
    </xf>
    <xf numFmtId="0" fontId="19" fillId="5" borderId="6" applyNumberFormat="0" applyProtection="0">
      <alignment/>
    </xf>
    <xf numFmtId="0" fontId="20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21" fillId="6" borderId="0" applyNumberFormat="0" applyBorder="0" applyProtection="0">
      <alignment/>
    </xf>
    <xf numFmtId="0" fontId="22" fillId="7" borderId="0" applyNumberFormat="0" applyBorder="0" applyProtection="0">
      <alignment/>
    </xf>
    <xf numFmtId="0" fontId="23" fillId="8" borderId="0" applyNumberFormat="0" applyBorder="0" applyProtection="0">
      <alignment/>
    </xf>
    <xf numFmtId="0" fontId="24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4" fillId="12" borderId="0" applyNumberFormat="0" applyBorder="0" applyProtection="0">
      <alignment/>
    </xf>
    <xf numFmtId="0" fontId="24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24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4" fillId="20" borderId="0" applyNumberFormat="0" applyBorder="0" applyProtection="0">
      <alignment/>
    </xf>
    <xf numFmtId="0" fontId="24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4" fillId="24" borderId="0" applyNumberFormat="0" applyBorder="0" applyProtection="0">
      <alignment/>
    </xf>
    <xf numFmtId="0" fontId="24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4" fillId="28" borderId="0" applyNumberFormat="0" applyBorder="0" applyProtection="0">
      <alignment/>
    </xf>
    <xf numFmtId="0" fontId="24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4" fillId="32" borderId="0" applyNumberFormat="0" applyBorder="0" applyProtection="0">
      <alignment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23"/>
  <sheetViews>
    <sheetView tabSelected="1" view="pageBreakPreview" zoomScaleSheetLayoutView="100" workbookViewId="0" topLeftCell="A1">
      <pane ySplit="2" topLeftCell="A17" activePane="bottomLeft" state="frozen"/>
      <selection pane="bottomLeft" activeCell="A23" sqref="A23:G23"/>
    </sheetView>
  </sheetViews>
  <sheetFormatPr defaultColWidth="9.00390625" defaultRowHeight="15" outlineLevelCol="6"/>
  <cols>
    <col min="1" max="1" width="4.7109375" style="0" customWidth="1"/>
    <col min="2" max="2" width="11.421875" style="0" customWidth="1"/>
    <col min="3" max="3" width="49.8515625" style="0" customWidth="1"/>
    <col min="4" max="4" width="7.7109375" style="0" customWidth="1"/>
    <col min="5" max="5" width="7.421875" style="0" customWidth="1"/>
    <col min="6" max="6" width="7.8515625" style="2" customWidth="1"/>
    <col min="7" max="7" width="10.8515625" style="3" customWidth="1"/>
  </cols>
  <sheetData>
    <row r="1" spans="1:7" ht="45" customHeight="1">
      <c r="A1" s="4" t="s">
        <v>0</v>
      </c>
      <c r="B1" s="4"/>
      <c r="C1" s="4"/>
      <c r="D1" s="4"/>
      <c r="E1" s="4"/>
      <c r="F1" s="4"/>
      <c r="G1" s="4"/>
    </row>
    <row r="2" spans="1:7" ht="48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</row>
    <row r="3" spans="1:7" ht="141" customHeight="1">
      <c r="A3" s="7">
        <v>1</v>
      </c>
      <c r="B3" s="8" t="s">
        <v>8</v>
      </c>
      <c r="C3" s="9" t="s">
        <v>9</v>
      </c>
      <c r="D3" s="7">
        <v>120</v>
      </c>
      <c r="E3" s="7" t="s">
        <v>10</v>
      </c>
      <c r="F3" s="10">
        <v>680</v>
      </c>
      <c r="G3" s="8">
        <f>D3*F3</f>
        <v>81600</v>
      </c>
    </row>
    <row r="4" spans="1:7" ht="33" customHeight="1">
      <c r="A4" s="7">
        <v>2</v>
      </c>
      <c r="B4" s="8" t="s">
        <v>11</v>
      </c>
      <c r="C4" s="9" t="s">
        <v>12</v>
      </c>
      <c r="D4" s="7">
        <v>120</v>
      </c>
      <c r="E4" s="7" t="s">
        <v>13</v>
      </c>
      <c r="F4" s="10">
        <v>22.5</v>
      </c>
      <c r="G4" s="8">
        <f aca="true" t="shared" si="0" ref="G4:G19">D4*F4</f>
        <v>2700</v>
      </c>
    </row>
    <row r="5" spans="1:7" ht="33" customHeight="1">
      <c r="A5" s="7">
        <v>3</v>
      </c>
      <c r="B5" s="8" t="s">
        <v>14</v>
      </c>
      <c r="C5" s="8" t="s">
        <v>15</v>
      </c>
      <c r="D5" s="7">
        <v>120</v>
      </c>
      <c r="E5" s="7" t="s">
        <v>10</v>
      </c>
      <c r="F5" s="10">
        <v>38</v>
      </c>
      <c r="G5" s="8">
        <f t="shared" si="0"/>
        <v>4560</v>
      </c>
    </row>
    <row r="6" spans="1:7" ht="48" customHeight="1">
      <c r="A6" s="7">
        <v>4</v>
      </c>
      <c r="B6" s="8" t="s">
        <v>16</v>
      </c>
      <c r="C6" s="9" t="s">
        <v>17</v>
      </c>
      <c r="D6" s="7">
        <v>25</v>
      </c>
      <c r="E6" s="7" t="s">
        <v>18</v>
      </c>
      <c r="F6" s="10">
        <v>847</v>
      </c>
      <c r="G6" s="8">
        <f t="shared" si="0"/>
        <v>21175</v>
      </c>
    </row>
    <row r="7" spans="1:7" ht="73" customHeight="1">
      <c r="A7" s="7">
        <v>5</v>
      </c>
      <c r="B7" s="8" t="s">
        <v>19</v>
      </c>
      <c r="C7" s="9" t="s">
        <v>20</v>
      </c>
      <c r="D7" s="7">
        <v>30</v>
      </c>
      <c r="E7" s="7" t="s">
        <v>18</v>
      </c>
      <c r="F7" s="10">
        <v>970</v>
      </c>
      <c r="G7" s="8">
        <f t="shared" si="0"/>
        <v>29100</v>
      </c>
    </row>
    <row r="8" spans="1:7" ht="87" customHeight="1">
      <c r="A8" s="7">
        <v>6</v>
      </c>
      <c r="B8" s="8" t="s">
        <v>21</v>
      </c>
      <c r="C8" s="9" t="s">
        <v>22</v>
      </c>
      <c r="D8" s="7">
        <v>30</v>
      </c>
      <c r="E8" s="7" t="s">
        <v>18</v>
      </c>
      <c r="F8" s="10">
        <v>285</v>
      </c>
      <c r="G8" s="8">
        <f t="shared" si="0"/>
        <v>8550</v>
      </c>
    </row>
    <row r="9" spans="1:7" ht="39.95" customHeight="1">
      <c r="A9" s="7">
        <v>7</v>
      </c>
      <c r="B9" s="8" t="s">
        <v>23</v>
      </c>
      <c r="C9" s="9" t="s">
        <v>24</v>
      </c>
      <c r="D9" s="7">
        <v>30</v>
      </c>
      <c r="E9" s="7" t="s">
        <v>18</v>
      </c>
      <c r="F9" s="10">
        <v>720</v>
      </c>
      <c r="G9" s="8">
        <f t="shared" si="0"/>
        <v>21600</v>
      </c>
    </row>
    <row r="10" spans="1:7" ht="82" customHeight="1">
      <c r="A10" s="7">
        <v>8</v>
      </c>
      <c r="B10" s="8" t="s">
        <v>25</v>
      </c>
      <c r="C10" s="9" t="s">
        <v>26</v>
      </c>
      <c r="D10" s="7">
        <v>2250</v>
      </c>
      <c r="E10" s="7" t="s">
        <v>27</v>
      </c>
      <c r="F10" s="10">
        <v>6.83</v>
      </c>
      <c r="G10" s="8">
        <f t="shared" si="0"/>
        <v>15367.5</v>
      </c>
    </row>
    <row r="11" spans="1:7" ht="45" customHeight="1">
      <c r="A11" s="7">
        <v>9</v>
      </c>
      <c r="B11" s="8" t="s">
        <v>28</v>
      </c>
      <c r="C11" s="9" t="s">
        <v>29</v>
      </c>
      <c r="D11" s="7">
        <v>500</v>
      </c>
      <c r="E11" s="7" t="s">
        <v>27</v>
      </c>
      <c r="F11" s="10">
        <v>3</v>
      </c>
      <c r="G11" s="8">
        <f t="shared" si="0"/>
        <v>1500</v>
      </c>
    </row>
    <row r="12" spans="1:7" ht="41.1" customHeight="1">
      <c r="A12" s="7">
        <v>10</v>
      </c>
      <c r="B12" s="8" t="s">
        <v>30</v>
      </c>
      <c r="C12" s="9" t="s">
        <v>31</v>
      </c>
      <c r="D12" s="7">
        <v>9</v>
      </c>
      <c r="E12" s="7" t="s">
        <v>32</v>
      </c>
      <c r="F12" s="10">
        <v>555</v>
      </c>
      <c r="G12" s="8">
        <f t="shared" si="0"/>
        <v>4995</v>
      </c>
    </row>
    <row r="13" spans="1:7" ht="27.95" customHeight="1">
      <c r="A13" s="7">
        <v>11</v>
      </c>
      <c r="B13" s="8" t="s">
        <v>33</v>
      </c>
      <c r="C13" s="9" t="s">
        <v>34</v>
      </c>
      <c r="D13" s="7">
        <v>552</v>
      </c>
      <c r="E13" s="7" t="s">
        <v>13</v>
      </c>
      <c r="F13" s="10">
        <v>4</v>
      </c>
      <c r="G13" s="8">
        <f t="shared" si="0"/>
        <v>2208</v>
      </c>
    </row>
    <row r="14" spans="1:7" ht="27.95" customHeight="1">
      <c r="A14" s="7">
        <v>12</v>
      </c>
      <c r="B14" s="8" t="s">
        <v>35</v>
      </c>
      <c r="C14" s="9" t="s">
        <v>36</v>
      </c>
      <c r="D14" s="7">
        <v>30</v>
      </c>
      <c r="E14" s="7" t="s">
        <v>37</v>
      </c>
      <c r="F14" s="10">
        <v>158</v>
      </c>
      <c r="G14" s="8">
        <f t="shared" si="0"/>
        <v>4740</v>
      </c>
    </row>
    <row r="15" spans="1:7" ht="41.1" customHeight="1">
      <c r="A15" s="7">
        <v>13</v>
      </c>
      <c r="B15" s="8" t="s">
        <v>38</v>
      </c>
      <c r="C15" s="9" t="s">
        <v>39</v>
      </c>
      <c r="D15" s="7">
        <v>120</v>
      </c>
      <c r="E15" s="7" t="s">
        <v>18</v>
      </c>
      <c r="F15" s="10">
        <v>65</v>
      </c>
      <c r="G15" s="8">
        <f t="shared" si="0"/>
        <v>7800</v>
      </c>
    </row>
    <row r="16" spans="1:7" ht="332" customHeight="1">
      <c r="A16" s="7">
        <v>14</v>
      </c>
      <c r="B16" s="11" t="s">
        <v>40</v>
      </c>
      <c r="C16" s="12" t="s">
        <v>41</v>
      </c>
      <c r="D16" s="13">
        <v>1</v>
      </c>
      <c r="E16" s="13" t="s">
        <v>37</v>
      </c>
      <c r="F16" s="14">
        <v>31000</v>
      </c>
      <c r="G16" s="8">
        <f t="shared" si="0"/>
        <v>31000</v>
      </c>
    </row>
    <row r="17" spans="1:7" ht="71" customHeight="1">
      <c r="A17" s="7">
        <v>15</v>
      </c>
      <c r="B17" s="15" t="s">
        <v>42</v>
      </c>
      <c r="C17" s="12" t="s">
        <v>43</v>
      </c>
      <c r="D17" s="13">
        <v>120</v>
      </c>
      <c r="E17" s="13" t="s">
        <v>44</v>
      </c>
      <c r="F17" s="14">
        <v>30</v>
      </c>
      <c r="G17" s="8">
        <f t="shared" si="0"/>
        <v>3600</v>
      </c>
    </row>
    <row r="18" spans="1:7" ht="28.5" customHeight="1">
      <c r="A18" s="7">
        <v>16</v>
      </c>
      <c r="B18" s="13" t="s">
        <v>45</v>
      </c>
      <c r="C18" s="15" t="s">
        <v>46</v>
      </c>
      <c r="D18" s="13">
        <v>10</v>
      </c>
      <c r="E18" s="13" t="s">
        <v>47</v>
      </c>
      <c r="F18" s="14">
        <v>2050</v>
      </c>
      <c r="G18" s="8">
        <f t="shared" si="0"/>
        <v>20500</v>
      </c>
    </row>
    <row r="19" spans="1:7" ht="24" customHeight="1">
      <c r="A19" s="7">
        <v>17</v>
      </c>
      <c r="B19" s="15" t="s">
        <v>48</v>
      </c>
      <c r="C19" s="16" t="s">
        <v>49</v>
      </c>
      <c r="D19" s="13">
        <v>1</v>
      </c>
      <c r="E19" s="13" t="s">
        <v>18</v>
      </c>
      <c r="F19" s="14">
        <v>1000</v>
      </c>
      <c r="G19" s="8">
        <f t="shared" si="0"/>
        <v>1000</v>
      </c>
    </row>
    <row r="20" spans="1:7" ht="18" customHeight="1">
      <c r="A20" s="17" t="s">
        <v>50</v>
      </c>
      <c r="B20" s="17"/>
      <c r="C20" s="17"/>
      <c r="D20" s="17"/>
      <c r="E20" s="17"/>
      <c r="F20" s="17"/>
      <c r="G20" s="17">
        <f>SUM(G3:G19)</f>
        <v>261995.5</v>
      </c>
    </row>
    <row r="21" spans="1:7" ht="18" customHeight="1">
      <c r="A21" s="17" t="s">
        <v>51</v>
      </c>
      <c r="B21" s="17"/>
      <c r="C21" s="17"/>
      <c r="D21" s="17"/>
      <c r="E21" s="17"/>
      <c r="F21" s="17"/>
      <c r="G21" s="18">
        <f>G20*0.1</f>
        <v>26199.55</v>
      </c>
    </row>
    <row r="22" spans="1:7" s="1" customFormat="1" ht="17" customHeight="1">
      <c r="A22" s="19" t="s">
        <v>52</v>
      </c>
      <c r="B22" s="19"/>
      <c r="C22" s="19"/>
      <c r="D22" s="19"/>
      <c r="E22" s="19"/>
      <c r="F22" s="19"/>
      <c r="G22" s="20">
        <f>SUM(G20:G21)</f>
        <v>288195.05</v>
      </c>
    </row>
    <row r="23" spans="1:7" ht="116.1" customHeight="1">
      <c r="A23" s="21" t="s">
        <v>53</v>
      </c>
      <c r="B23" s="22"/>
      <c r="C23" s="22"/>
      <c r="D23" s="22"/>
      <c r="E23" s="22"/>
      <c r="F23" s="22"/>
      <c r="G23" s="22"/>
    </row>
  </sheetData>
  <mergeCells count="5">
    <mergeCell ref="A1:G1"/>
    <mergeCell ref="A20:F20"/>
    <mergeCell ref="A21:F21"/>
    <mergeCell ref="A22:F22"/>
    <mergeCell ref="A23:G23"/>
  </mergeCells>
  <printOptions horizontalCentered="1"/>
  <pageMargins left="0.118055555555556" right="0.156944444444444" top="0.747222222222222" bottom="0.747222222222222" header="0.313888888888889" footer="0.313888888888889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旺～</cp:lastModifiedBy>
  <dcterms:created xsi:type="dcterms:W3CDTF">2006-09-13T11:21:00Z</dcterms:created>
  <dcterms:modified xsi:type="dcterms:W3CDTF">2024-03-04T04:03:15Z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9E950CBEFF9A4171B7A3600A6468355F_13</vt:lpwstr>
  </property>
  <property fmtid="{D5CDD505-2E9C-101B-9397-08002B2CF9AE}" pid="3" name="KSOProductBuildVer">
    <vt:lpwstr>2052-12.1.0.16250</vt:lpwstr>
  </property>
</Properties>
</file>